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ncdc" sheetId="3" r:id="rId1"/>
  </sheets>
  <definedNames>
    <definedName name="_xlnm.Print_Area" localSheetId="0">ncdc!$B$1:$I$16</definedName>
  </definedNames>
  <calcPr calcId="152511"/>
</workbook>
</file>

<file path=xl/calcChain.xml><?xml version="1.0" encoding="utf-8"?>
<calcChain xmlns="http://schemas.openxmlformats.org/spreadsheetml/2006/main">
  <c r="F16" i="3" l="1"/>
  <c r="F15" i="3"/>
  <c r="F14" i="3"/>
  <c r="F13" i="3"/>
  <c r="F12" i="3"/>
  <c r="F11" i="3"/>
  <c r="F10" i="3"/>
  <c r="F9" i="3"/>
  <c r="F8" i="3"/>
  <c r="F7" i="3"/>
  <c r="F5" i="3"/>
  <c r="I16" i="3"/>
  <c r="I15" i="3"/>
  <c r="I14" i="3"/>
  <c r="I11" i="3"/>
  <c r="I10" i="3"/>
  <c r="I9" i="3"/>
  <c r="I8" i="3"/>
  <c r="I7" i="3"/>
  <c r="I5" i="3"/>
  <c r="H13" i="3" l="1"/>
  <c r="H12" i="3"/>
  <c r="E6" i="3"/>
  <c r="C6" i="3"/>
  <c r="C4" i="3" s="1"/>
  <c r="I12" i="3" l="1"/>
  <c r="I13" i="3"/>
  <c r="E4" i="3"/>
  <c r="F4" i="3" s="1"/>
  <c r="F6" i="3"/>
  <c r="H6" i="3"/>
  <c r="I6" i="3" s="1"/>
  <c r="H4" i="3" l="1"/>
  <c r="I4" i="3" s="1"/>
</calcChain>
</file>

<file path=xl/sharedStrings.xml><?xml version="1.0" encoding="utf-8"?>
<sst xmlns="http://schemas.openxmlformats.org/spreadsheetml/2006/main" count="19" uniqueCount="18">
  <si>
    <t>ათას ლარებში</t>
  </si>
  <si>
    <t>ზრდა
2020 - 2019</t>
  </si>
  <si>
    <t>სახელმწიფო ბიუჯეტი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</si>
  <si>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</si>
  <si>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</si>
  <si>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</si>
  <si>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</si>
  <si>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</si>
  <si>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</si>
  <si>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</si>
  <si>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 xml:space="preserve">ტუბერკულოზის მართვა </t>
  </si>
  <si>
    <t>აივ-ინფექცია/შიდსის მართვა</t>
  </si>
  <si>
    <t>დედათა და ბავშვთა ჯანმრთელობა</t>
  </si>
  <si>
    <t>ჯანმრთელობის ხელშეწყობა</t>
  </si>
  <si>
    <t>C ჰეპატიტის მართვა</t>
  </si>
  <si>
    <t>2020
NCDC
წარდგენილი ვერსია</t>
  </si>
  <si>
    <t>2019 
დამტკიცებული
გეგმა</t>
  </si>
  <si>
    <r>
      <t xml:space="preserve">2020
MOF
</t>
    </r>
    <r>
      <rPr>
        <sz val="11"/>
        <color theme="1"/>
        <rFont val="Calibri"/>
        <family val="2"/>
        <charset val="204"/>
        <scheme val="minor"/>
      </rPr>
      <t>I წარდგენა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</si>
</sst>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2" fillId="0" borderId="0" xfId="0" applyFont="1"/>
    <xf numFmtId="165" fontId="0" fillId="0" borderId="0" xfId="2" applyNumberFormat="1" applyFont="1"/>
    <xf numFmtId="44" fontId="0" fillId="0" borderId="0" xfId="0" applyNumberFormat="1"/>
    <xf numFmtId="0" fontId="0" fillId="0" borderId="5" xfId="0" applyFont="1" applyFill="1" applyBorder="1" applyAlignment="1">
      <alignment horizontal="left" vertical="center" wrapText="1"/>
    </xf>
    <xf numFmtId="164" fontId="1" fillId="0" borderId="3" xfId="1" applyNumberFormat="1" applyFont="1" applyFill="1" applyBorder="1" applyAlignment="1">
      <alignment vertical="center"/>
    </xf>
    <xf numFmtId="164" fontId="1" fillId="0" borderId="7" xfId="1" applyNumberFormat="1" applyFont="1" applyFill="1" applyBorder="1" applyAlignment="1">
      <alignment vertical="center"/>
    </xf>
    <xf numFmtId="43" fontId="0" fillId="0" borderId="0" xfId="0" applyNumberFormat="1"/>
    <xf numFmtId="165" fontId="0" fillId="0" borderId="0" xfId="0" applyNumberFormat="1"/>
    <xf numFmtId="0" fontId="0" fillId="0" borderId="8" xfId="0" applyFont="1" applyFill="1" applyBorder="1" applyAlignment="1">
      <alignment horizontal="left" vertical="center" wrapText="1"/>
    </xf>
    <xf numFmtId="164" fontId="1" fillId="0" borderId="10" xfId="1" applyNumberFormat="1" applyFont="1" applyFill="1" applyBorder="1" applyAlignment="1">
      <alignment vertical="center"/>
    </xf>
    <xf numFmtId="0" fontId="0" fillId="0" borderId="11" xfId="0" applyFont="1" applyFill="1" applyBorder="1" applyAlignment="1">
      <alignment horizontal="left" vertical="center" wrapText="1"/>
    </xf>
    <xf numFmtId="164" fontId="1" fillId="0" borderId="13" xfId="1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164" fontId="0" fillId="0" borderId="0" xfId="0" applyNumberFormat="1"/>
    <xf numFmtId="164" fontId="6" fillId="2" borderId="2" xfId="1" applyNumberFormat="1" applyFont="1" applyFill="1" applyBorder="1" applyAlignment="1">
      <alignment horizontal="center" vertical="center" wrapText="1"/>
    </xf>
    <xf numFmtId="164" fontId="7" fillId="0" borderId="6" xfId="1" applyNumberFormat="1" applyFont="1" applyFill="1" applyBorder="1" applyAlignment="1">
      <alignment vertical="center"/>
    </xf>
    <xf numFmtId="164" fontId="7" fillId="0" borderId="9" xfId="1" applyNumberFormat="1" applyFont="1" applyFill="1" applyBorder="1" applyAlignment="1">
      <alignment vertical="center"/>
    </xf>
    <xf numFmtId="164" fontId="7" fillId="0" borderId="12" xfId="1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164" fontId="6" fillId="2" borderId="14" xfId="1" applyNumberFormat="1" applyFont="1" applyFill="1" applyBorder="1" applyAlignment="1">
      <alignment horizontal="center" vertical="center" wrapText="1"/>
    </xf>
    <xf numFmtId="164" fontId="7" fillId="0" borderId="15" xfId="1" applyNumberFormat="1" applyFont="1" applyFill="1" applyBorder="1" applyAlignment="1">
      <alignment vertical="center"/>
    </xf>
    <xf numFmtId="164" fontId="7" fillId="0" borderId="16" xfId="1" applyNumberFormat="1" applyFont="1" applyFill="1" applyBorder="1" applyAlignment="1">
      <alignment vertical="center"/>
    </xf>
    <xf numFmtId="164" fontId="8" fillId="0" borderId="10" xfId="1" applyNumberFormat="1" applyFont="1" applyFill="1" applyBorder="1" applyAlignment="1">
      <alignment vertical="center"/>
    </xf>
    <xf numFmtId="164" fontId="8" fillId="0" borderId="13" xfId="1" applyNumberFormat="1" applyFont="1" applyFill="1" applyBorder="1" applyAlignment="1">
      <alignment vertical="center"/>
    </xf>
    <xf numFmtId="164" fontId="7" fillId="0" borderId="17" xfId="1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9"/>
  <sheetViews>
    <sheetView tabSelected="1" view="pageBreakPreview" zoomScale="85" zoomScaleNormal="100" zoomScaleSheetLayoutView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5" sqref="M5:N5"/>
    </sheetView>
  </sheetViews>
  <sheetFormatPr defaultRowHeight="15" x14ac:dyDescent="0.25"/>
  <cols>
    <col min="1" max="1" width="1" customWidth="1"/>
    <col min="2" max="2" width="55.7109375" customWidth="1"/>
    <col min="3" max="3" width="18.85546875" customWidth="1"/>
    <col min="4" max="4" width="1.28515625" customWidth="1"/>
    <col min="5" max="5" width="16.28515625" customWidth="1"/>
    <col min="6" max="6" width="13.85546875" customWidth="1"/>
    <col min="7" max="7" width="1" customWidth="1"/>
    <col min="8" max="8" width="17.28515625" customWidth="1"/>
    <col min="9" max="9" width="13.42578125" customWidth="1"/>
    <col min="11" max="11" width="9.5703125" bestFit="1" customWidth="1"/>
    <col min="12" max="12" width="12.5703125" customWidth="1"/>
    <col min="14" max="14" width="9.5703125" bestFit="1" customWidth="1"/>
  </cols>
  <sheetData>
    <row r="1" spans="2:19" ht="23.25" customHeight="1" thickBot="1" x14ac:dyDescent="0.3">
      <c r="B1" s="37" t="s">
        <v>0</v>
      </c>
      <c r="C1" s="37"/>
      <c r="D1" s="37"/>
      <c r="E1" s="37"/>
      <c r="F1" s="37"/>
      <c r="G1" s="37"/>
      <c r="H1" s="37"/>
      <c r="I1" s="37"/>
    </row>
    <row r="2" spans="2:19" ht="101.25" customHeight="1" thickBot="1" x14ac:dyDescent="0.3">
      <c r="B2" s="1"/>
      <c r="C2" s="3" t="s">
        <v>16</v>
      </c>
      <c r="D2" s="2"/>
      <c r="E2" s="3" t="s">
        <v>15</v>
      </c>
      <c r="F2" s="38" t="s">
        <v>1</v>
      </c>
      <c r="G2" s="2"/>
      <c r="H2" s="39" t="s">
        <v>17</v>
      </c>
      <c r="I2" s="40" t="s">
        <v>1</v>
      </c>
    </row>
    <row r="3" spans="2:19" ht="15" customHeight="1" thickBot="1" x14ac:dyDescent="0.3">
      <c r="B3" s="1">
        <v>1</v>
      </c>
      <c r="C3" s="26">
        <v>2</v>
      </c>
      <c r="D3" s="27"/>
      <c r="E3" s="26">
        <v>3</v>
      </c>
      <c r="F3" s="28">
        <v>4</v>
      </c>
      <c r="G3" s="27"/>
      <c r="H3" s="29">
        <v>6</v>
      </c>
      <c r="I3" s="30">
        <v>7</v>
      </c>
    </row>
    <row r="4" spans="2:19" ht="46.5" customHeight="1" thickBot="1" x14ac:dyDescent="0.3">
      <c r="B4" s="4" t="s">
        <v>2</v>
      </c>
      <c r="C4" s="6">
        <f t="shared" ref="C4:H4" si="0">C5+C6</f>
        <v>52317</v>
      </c>
      <c r="D4" s="5"/>
      <c r="E4" s="6">
        <f t="shared" si="0"/>
        <v>66404.5</v>
      </c>
      <c r="F4" s="22">
        <f t="shared" ref="F4:F16" si="1">E4-C4</f>
        <v>14087.5</v>
      </c>
      <c r="G4" s="5"/>
      <c r="H4" s="6">
        <f t="shared" si="0"/>
        <v>51934</v>
      </c>
      <c r="I4" s="31">
        <f t="shared" ref="I4:I16" si="2">H4-C4</f>
        <v>-383</v>
      </c>
      <c r="N4" s="7"/>
      <c r="O4" s="8"/>
      <c r="P4" s="9"/>
      <c r="S4" s="10"/>
    </row>
    <row r="5" spans="2:19" ht="46.5" customHeight="1" thickBot="1" x14ac:dyDescent="0.3">
      <c r="B5" s="11" t="s">
        <v>3</v>
      </c>
      <c r="C5" s="13">
        <v>11258</v>
      </c>
      <c r="D5" s="12"/>
      <c r="E5" s="13">
        <v>11500</v>
      </c>
      <c r="F5" s="23">
        <f t="shared" si="1"/>
        <v>242</v>
      </c>
      <c r="G5" s="12"/>
      <c r="H5" s="13">
        <v>11300</v>
      </c>
      <c r="I5" s="32">
        <f t="shared" si="2"/>
        <v>42</v>
      </c>
      <c r="K5" s="14"/>
      <c r="O5" s="8"/>
      <c r="P5" s="9"/>
      <c r="Q5" s="15"/>
    </row>
    <row r="6" spans="2:19" ht="46.5" customHeight="1" thickBot="1" x14ac:dyDescent="0.3">
      <c r="B6" s="4" t="s">
        <v>4</v>
      </c>
      <c r="C6" s="6">
        <f t="shared" ref="C6:H6" si="3">SUM(C7:C16)</f>
        <v>41059</v>
      </c>
      <c r="D6" s="5"/>
      <c r="E6" s="6">
        <f t="shared" si="3"/>
        <v>54904.5</v>
      </c>
      <c r="F6" s="22">
        <f t="shared" si="1"/>
        <v>13845.5</v>
      </c>
      <c r="G6" s="5"/>
      <c r="H6" s="6">
        <f t="shared" si="3"/>
        <v>40634</v>
      </c>
      <c r="I6" s="31">
        <f t="shared" si="2"/>
        <v>-425</v>
      </c>
    </row>
    <row r="7" spans="2:19" ht="36" customHeight="1" x14ac:dyDescent="0.25">
      <c r="B7" s="11" t="s">
        <v>5</v>
      </c>
      <c r="C7" s="13">
        <v>1800</v>
      </c>
      <c r="D7" s="12"/>
      <c r="E7" s="13">
        <v>4400</v>
      </c>
      <c r="F7" s="23">
        <f t="shared" si="1"/>
        <v>2600</v>
      </c>
      <c r="G7" s="12"/>
      <c r="H7" s="13">
        <v>1800</v>
      </c>
      <c r="I7" s="32">
        <f t="shared" si="2"/>
        <v>0</v>
      </c>
      <c r="J7" s="21"/>
      <c r="K7" s="21"/>
      <c r="L7" s="14"/>
    </row>
    <row r="8" spans="2:19" ht="27" customHeight="1" x14ac:dyDescent="0.25">
      <c r="B8" s="16" t="s">
        <v>6</v>
      </c>
      <c r="C8" s="17">
        <v>22400</v>
      </c>
      <c r="D8" s="12"/>
      <c r="E8" s="17">
        <v>25412</v>
      </c>
      <c r="F8" s="24">
        <f t="shared" si="1"/>
        <v>3012</v>
      </c>
      <c r="G8" s="12"/>
      <c r="H8" s="17">
        <v>22500</v>
      </c>
      <c r="I8" s="33">
        <f t="shared" si="2"/>
        <v>100</v>
      </c>
      <c r="J8" s="21"/>
      <c r="K8" s="21"/>
      <c r="L8" s="14"/>
    </row>
    <row r="9" spans="2:19" ht="27" customHeight="1" x14ac:dyDescent="0.25">
      <c r="B9" s="16" t="s">
        <v>7</v>
      </c>
      <c r="C9" s="17">
        <v>1700</v>
      </c>
      <c r="D9" s="12"/>
      <c r="E9" s="17">
        <v>1700</v>
      </c>
      <c r="F9" s="24">
        <f t="shared" si="1"/>
        <v>0</v>
      </c>
      <c r="G9" s="12"/>
      <c r="H9" s="17">
        <v>1700</v>
      </c>
      <c r="I9" s="33">
        <f t="shared" si="2"/>
        <v>0</v>
      </c>
      <c r="J9" s="21"/>
      <c r="K9" s="21"/>
      <c r="L9" s="14"/>
    </row>
    <row r="10" spans="2:19" ht="27" customHeight="1" x14ac:dyDescent="0.25">
      <c r="B10" s="16" t="s">
        <v>8</v>
      </c>
      <c r="C10" s="17">
        <v>1800</v>
      </c>
      <c r="D10" s="12"/>
      <c r="E10" s="17">
        <v>6740</v>
      </c>
      <c r="F10" s="24">
        <f t="shared" si="1"/>
        <v>4940</v>
      </c>
      <c r="G10" s="12"/>
      <c r="H10" s="17">
        <v>1800</v>
      </c>
      <c r="I10" s="33">
        <f t="shared" si="2"/>
        <v>0</v>
      </c>
      <c r="J10" s="21"/>
      <c r="K10" s="21"/>
      <c r="L10" s="14"/>
    </row>
    <row r="11" spans="2:19" ht="54.75" customHeight="1" x14ac:dyDescent="0.25">
      <c r="B11" s="16" t="s">
        <v>9</v>
      </c>
      <c r="C11" s="17">
        <v>260</v>
      </c>
      <c r="D11" s="12"/>
      <c r="E11" s="17">
        <v>260</v>
      </c>
      <c r="F11" s="24">
        <f t="shared" si="1"/>
        <v>0</v>
      </c>
      <c r="G11" s="12"/>
      <c r="H11" s="17">
        <v>260</v>
      </c>
      <c r="I11" s="33">
        <f t="shared" si="2"/>
        <v>0</v>
      </c>
      <c r="J11" s="21"/>
      <c r="K11" s="21"/>
      <c r="L11" s="14"/>
    </row>
    <row r="12" spans="2:19" ht="27" customHeight="1" x14ac:dyDescent="0.25">
      <c r="B12" s="16" t="s">
        <v>10</v>
      </c>
      <c r="C12" s="17">
        <v>3010</v>
      </c>
      <c r="D12" s="12"/>
      <c r="E12" s="17">
        <v>4089</v>
      </c>
      <c r="F12" s="24">
        <f t="shared" si="1"/>
        <v>1079</v>
      </c>
      <c r="G12" s="12"/>
      <c r="H12" s="34">
        <f>1500+1700</f>
        <v>3200</v>
      </c>
      <c r="I12" s="33">
        <f t="shared" si="2"/>
        <v>190</v>
      </c>
      <c r="J12" s="21"/>
      <c r="K12" s="21"/>
      <c r="L12" s="14"/>
    </row>
    <row r="13" spans="2:19" ht="27" customHeight="1" x14ac:dyDescent="0.25">
      <c r="B13" s="16" t="s">
        <v>11</v>
      </c>
      <c r="C13" s="17">
        <v>6415</v>
      </c>
      <c r="D13" s="12"/>
      <c r="E13" s="17">
        <v>7619</v>
      </c>
      <c r="F13" s="24">
        <f t="shared" si="1"/>
        <v>1204</v>
      </c>
      <c r="G13" s="12"/>
      <c r="H13" s="34">
        <f>3150+3150</f>
        <v>6300</v>
      </c>
      <c r="I13" s="33">
        <f t="shared" si="2"/>
        <v>-115</v>
      </c>
      <c r="J13" s="21"/>
      <c r="K13" s="21"/>
      <c r="L13" s="14"/>
    </row>
    <row r="14" spans="2:19" ht="27" customHeight="1" x14ac:dyDescent="0.25">
      <c r="B14" s="16" t="s">
        <v>12</v>
      </c>
      <c r="C14" s="17">
        <v>474</v>
      </c>
      <c r="D14" s="12"/>
      <c r="E14" s="17">
        <v>474</v>
      </c>
      <c r="F14" s="24">
        <f t="shared" si="1"/>
        <v>0</v>
      </c>
      <c r="G14" s="12"/>
      <c r="H14" s="34">
        <v>474</v>
      </c>
      <c r="I14" s="33">
        <f t="shared" si="2"/>
        <v>0</v>
      </c>
      <c r="J14" s="21"/>
      <c r="K14" s="21"/>
      <c r="L14" s="14"/>
    </row>
    <row r="15" spans="2:19" ht="27" customHeight="1" x14ac:dyDescent="0.25">
      <c r="B15" s="16" t="s">
        <v>13</v>
      </c>
      <c r="C15" s="17">
        <v>2100</v>
      </c>
      <c r="D15" s="12"/>
      <c r="E15" s="17">
        <v>2100</v>
      </c>
      <c r="F15" s="24">
        <f t="shared" si="1"/>
        <v>0</v>
      </c>
      <c r="G15" s="12"/>
      <c r="H15" s="17">
        <v>1500</v>
      </c>
      <c r="I15" s="33">
        <f t="shared" si="2"/>
        <v>-600</v>
      </c>
      <c r="J15" s="21"/>
      <c r="K15" s="21"/>
      <c r="L15" s="14"/>
    </row>
    <row r="16" spans="2:19" ht="27" customHeight="1" thickBot="1" x14ac:dyDescent="0.3">
      <c r="B16" s="18" t="s">
        <v>14</v>
      </c>
      <c r="C16" s="19">
        <v>1100</v>
      </c>
      <c r="D16" s="12"/>
      <c r="E16" s="19">
        <v>2110.5</v>
      </c>
      <c r="F16" s="25">
        <f t="shared" si="1"/>
        <v>1010.5</v>
      </c>
      <c r="G16" s="12"/>
      <c r="H16" s="35">
        <v>1100</v>
      </c>
      <c r="I16" s="36">
        <f t="shared" si="2"/>
        <v>0</v>
      </c>
      <c r="J16" s="21"/>
      <c r="K16" s="21"/>
      <c r="L16" s="14"/>
    </row>
    <row r="19" spans="2:2" x14ac:dyDescent="0.25">
      <c r="B19" s="20"/>
    </row>
  </sheetData>
  <mergeCells count="1">
    <mergeCell ref="B1:I1"/>
  </mergeCells>
  <printOptions horizontalCentered="1"/>
  <pageMargins left="0" right="0" top="0.25" bottom="0.2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ncdc</vt:lpstr>
      <vt:lpstr>ncdc!Print_Area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2019-10-01T12:46:25Z</dcterms:modified>
</cp:coreProperties>
</file>